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gin Too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<sst xmlns="http://schemas.openxmlformats.org/spreadsheetml/2006/main" count="63" uniqueCount="59">
  <si>
    <t xml:space="preserve">Cost to Retail Margin Tool</t>
  </si>
  <si>
    <t xml:space="preserve">Retail Readiness Buyer + Builder Blueprint</t>
  </si>
  <si>
    <t xml:space="preserve">Enter your numbers in the yellow cells. Everything else calculates. The example values shown are illustrative; replace them with your own.</t>
  </si>
  <si>
    <t xml:space="preserve">Blue text = your inputs. Black text = formulas. Do not type over black cells.</t>
  </si>
  <si>
    <t xml:space="preserve">01  Your cost per unit</t>
  </si>
  <si>
    <t xml:space="preserve">Factory cost per unit (FOB)</t>
  </si>
  <si>
    <t xml:space="preserve">What the factory quotes you per unit at your order quantity.</t>
  </si>
  <si>
    <t xml:space="preserve">Packaging per unit</t>
  </si>
  <si>
    <t xml:space="preserve">Retail packaging, inserts, labels, UPC.</t>
  </si>
  <si>
    <t xml:space="preserve">Freight and duties per unit</t>
  </si>
  <si>
    <t xml:space="preserve">Ocean or ground freight plus tariffs, divided by units in the shipment.</t>
  </si>
  <si>
    <t xml:space="preserve">Testing, compliance and other per unit</t>
  </si>
  <si>
    <t xml:space="preserve">Safety testing, insurance, GS1, EDI fees spread across the run.</t>
  </si>
  <si>
    <t xml:space="preserve">Landed cost per unit</t>
  </si>
  <si>
    <t xml:space="preserve">Your true cost. Not the number the factory quoted you.</t>
  </si>
  <si>
    <t xml:space="preserve">02  The retailer's side</t>
  </si>
  <si>
    <t xml:space="preserve">Target retail price (MSRP)</t>
  </si>
  <si>
    <t xml:space="preserve">The price on the shelf tag.</t>
  </si>
  <si>
    <t xml:space="preserve">Retailer gross margin requirement</t>
  </si>
  <si>
    <t xml:space="preserve">What the buyer needs to make. Walmart new vendor requirement: 49% to 58% (source: Jasmine Hudson, former Walmart buyer). Enter your target retailer's number.</t>
  </si>
  <si>
    <t xml:space="preserve">Wholesale price the retailer will pay</t>
  </si>
  <si>
    <t xml:space="preserve">MSRP × (1 − retailer margin). This is the ceiling on what you will be paid, before allowances.</t>
  </si>
  <si>
    <t xml:space="preserve">03  Allowances that come off the top (% of wholesale)</t>
  </si>
  <si>
    <t xml:space="preserve">Markdown allowance</t>
  </si>
  <si>
    <t xml:space="preserve">Vendor funded promotional price drops.</t>
  </si>
  <si>
    <t xml:space="preserve">Damage and defective allowance</t>
  </si>
  <si>
    <t xml:space="preserve">Typically 2% to 5% in the course materials.</t>
  </si>
  <si>
    <t xml:space="preserve">Freight allowance</t>
  </si>
  <si>
    <t xml:space="preserve">Co op advertising</t>
  </si>
  <si>
    <t xml:space="preserve">Total allowances</t>
  </si>
  <si>
    <t xml:space="preserve">Net wholesale after allowances</t>
  </si>
  <si>
    <t xml:space="preserve">What actually lands in your account per unit, before chargebacks.</t>
  </si>
  <si>
    <t xml:space="preserve">04  Your margin</t>
  </si>
  <si>
    <t xml:space="preserve">Your gross margin per unit</t>
  </si>
  <si>
    <t xml:space="preserve">Net wholesale minus landed cost.</t>
  </si>
  <si>
    <t xml:space="preserve">Your gross margin %</t>
  </si>
  <si>
    <t xml:space="preserve">Your target gross margin %</t>
  </si>
  <si>
    <t xml:space="preserve">What your business needs to survive on this account.</t>
  </si>
  <si>
    <t xml:space="preserve">Verdict</t>
  </si>
  <si>
    <t xml:space="preserve">Maximum landed cost to hit your target</t>
  </si>
  <si>
    <t xml:space="preserve">Design to this number. Do not price what you designed.</t>
  </si>
  <si>
    <t xml:space="preserve">Gap per unit to close</t>
  </si>
  <si>
    <t xml:space="preserve">Zero means the deal works at this price and cost.</t>
  </si>
  <si>
    <t xml:space="preserve">MSRP needed at your current cost</t>
  </si>
  <si>
    <t xml:space="preserve">If you cannot move cost, this is the shelf price that makes your target. Ask whether the category will bear it.</t>
  </si>
  <si>
    <t xml:space="preserve">05  Does volume fix it?</t>
  </si>
  <si>
    <t xml:space="preserve">500 units</t>
  </si>
  <si>
    <t xml:space="preserve">2,000 units</t>
  </si>
  <si>
    <t xml:space="preserve">10,000 units</t>
  </si>
  <si>
    <t xml:space="preserve">Factory cost per unit at this quantity</t>
  </si>
  <si>
    <t xml:space="preserve">Ask your supplier for price breaks at each quantity.</t>
  </si>
  <si>
    <t xml:space="preserve">Volume lowers factory cost only. Freight, packaging and allowances stay.</t>
  </si>
  <si>
    <t xml:space="preserve">06  The three formulas a buyer runs on your price</t>
  </si>
  <si>
    <t xml:space="preserve">Gross margin % = (Retail price − Cost to retailer) ÷ Retail price</t>
  </si>
  <si>
    <t xml:space="preserve">Wholesale ceiling = Retail price × (1 − Retailer margin requirement)</t>
  </si>
  <si>
    <t xml:space="preserve">Your margin % = (Net wholesale − Landed cost) ÷ Net wholesale</t>
  </si>
  <si>
    <t xml:space="preserve">A great price from a supplier who cannot scale is a trap, not a deal.</t>
  </si>
  <si>
    <t xml:space="preserve">Design to a price; do not price what you designed.</t>
  </si>
  <si>
    <t xml:space="preserve">Retail Readiness Buyer + Builder Blueprint · Cohort 01 · Taught by Jasmine Hudson and Madia Willis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</si>
</sst>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&quot;($&quot;#,##0.0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141C"/>
      <name val="Arial"/>
      <family val="0"/>
      <charset val="1"/>
    </font>
    <font>
      <i val="true"/>
      <sz val="9"/>
      <color rgb="FF55505C"/>
      <name val="Arial"/>
      <family val="0"/>
      <charset val="1"/>
    </font>
    <font>
      <b val="true"/>
      <sz val="12"/>
      <color rgb="FF17141C"/>
      <name val="Arial"/>
      <family val="0"/>
      <charset val="1"/>
    </font>
    <font>
      <sz val="10"/>
      <color rgb="FF17141C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BF8F1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ED8CC"/>
      </left>
      <right style="thin">
        <color rgb="FFDED8CC"/>
      </right>
      <top style="thin">
        <color rgb="FFDED8CC"/>
      </top>
      <bottom style="thin">
        <color rgb="FFDED8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8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8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05C"/>
      <rgbColor rgb="FF969696"/>
      <rgbColor rgb="FF003366"/>
      <rgbColor rgb="FF339966"/>
      <rgbColor rgb="FF17141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5" min="2" style="0" width="16"/>
    <col collapsed="false" customWidth="true" hidden="false" outlineLevel="0" max="6" min="6" style="0" width="60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6" customFormat="false" ht="21.75" hidden="false" customHeight="true" outlineLevel="0" collapsed="false">
      <c r="A6" s="3" t="s">
        <v>4</v>
      </c>
      <c r="B6" s="4"/>
      <c r="C6" s="4"/>
      <c r="D6" s="4"/>
      <c r="E6" s="4"/>
      <c r="F6" s="4"/>
    </row>
    <row r="7" customFormat="false" ht="15" hidden="false" customHeight="false" outlineLevel="0" collapsed="false">
      <c r="A7" s="5" t="s">
        <v>5</v>
      </c>
      <c r="B7" s="6" t="n">
        <v>3.2</v>
      </c>
      <c r="F7" s="2" t="s">
        <v>6</v>
      </c>
    </row>
    <row r="8" customFormat="false" ht="15" hidden="false" customHeight="false" outlineLevel="0" collapsed="false">
      <c r="A8" s="5" t="s">
        <v>7</v>
      </c>
      <c r="B8" s="6" t="n">
        <v>0.45</v>
      </c>
      <c r="F8" s="2" t="s">
        <v>8</v>
      </c>
    </row>
    <row r="9" customFormat="false" ht="15" hidden="false" customHeight="false" outlineLevel="0" collapsed="false">
      <c r="A9" s="5" t="s">
        <v>9</v>
      </c>
      <c r="B9" s="6" t="n">
        <v>0.6</v>
      </c>
      <c r="F9" s="2" t="s">
        <v>10</v>
      </c>
    </row>
    <row r="10" customFormat="false" ht="15" hidden="false" customHeight="false" outlineLevel="0" collapsed="false">
      <c r="A10" s="5" t="s">
        <v>11</v>
      </c>
      <c r="B10" s="6" t="n">
        <v>0.15</v>
      </c>
      <c r="F10" s="2" t="s">
        <v>12</v>
      </c>
    </row>
    <row r="11" customFormat="false" ht="15" hidden="false" customHeight="false" outlineLevel="0" collapsed="false">
      <c r="A11" s="7" t="s">
        <v>13</v>
      </c>
      <c r="B11" s="8" t="n">
        <f aca="false">SUM(B7:B10)</f>
        <v>4.4</v>
      </c>
      <c r="F11" s="2" t="s">
        <v>14</v>
      </c>
    </row>
    <row r="13" customFormat="false" ht="21.75" hidden="false" customHeight="true" outlineLevel="0" collapsed="false">
      <c r="A13" s="3" t="s">
        <v>15</v>
      </c>
      <c r="B13" s="4"/>
      <c r="C13" s="4"/>
      <c r="D13" s="4"/>
      <c r="E13" s="4"/>
      <c r="F13" s="4"/>
    </row>
    <row r="14" customFormat="false" ht="15" hidden="false" customHeight="false" outlineLevel="0" collapsed="false">
      <c r="A14" s="5" t="s">
        <v>16</v>
      </c>
      <c r="B14" s="6" t="n">
        <v>12.99</v>
      </c>
      <c r="F14" s="2" t="s">
        <v>17</v>
      </c>
    </row>
    <row r="15" customFormat="false" ht="15" hidden="false" customHeight="false" outlineLevel="0" collapsed="false">
      <c r="A15" s="5" t="s">
        <v>18</v>
      </c>
      <c r="B15" s="9" t="n">
        <v>0.5</v>
      </c>
      <c r="F15" s="2" t="s">
        <v>19</v>
      </c>
    </row>
    <row r="16" customFormat="false" ht="15" hidden="false" customHeight="false" outlineLevel="0" collapsed="false">
      <c r="A16" s="7" t="s">
        <v>20</v>
      </c>
      <c r="B16" s="8" t="n">
        <f aca="false">B14*(1-B15)</f>
        <v>6.495</v>
      </c>
      <c r="F16" s="2" t="s">
        <v>21</v>
      </c>
    </row>
    <row r="18" customFormat="false" ht="21.75" hidden="false" customHeight="true" outlineLevel="0" collapsed="false">
      <c r="A18" s="3" t="s">
        <v>22</v>
      </c>
      <c r="B18" s="4"/>
      <c r="C18" s="4"/>
      <c r="D18" s="4"/>
      <c r="E18" s="4"/>
      <c r="F18" s="4"/>
    </row>
    <row r="19" customFormat="false" ht="15" hidden="false" customHeight="false" outlineLevel="0" collapsed="false">
      <c r="A19" s="5" t="s">
        <v>23</v>
      </c>
      <c r="B19" s="9" t="n">
        <v>0.03</v>
      </c>
      <c r="F19" s="2" t="s">
        <v>24</v>
      </c>
    </row>
    <row r="20" customFormat="false" ht="15" hidden="false" customHeight="false" outlineLevel="0" collapsed="false">
      <c r="A20" s="5" t="s">
        <v>25</v>
      </c>
      <c r="B20" s="9" t="n">
        <v>0.02</v>
      </c>
      <c r="F20" s="2" t="s">
        <v>26</v>
      </c>
    </row>
    <row r="21" customFormat="false" ht="15" hidden="false" customHeight="false" outlineLevel="0" collapsed="false">
      <c r="A21" s="5" t="s">
        <v>27</v>
      </c>
      <c r="B21" s="9" t="n">
        <v>0.01</v>
      </c>
    </row>
    <row r="22" customFormat="false" ht="15" hidden="false" customHeight="false" outlineLevel="0" collapsed="false">
      <c r="A22" s="5" t="s">
        <v>28</v>
      </c>
      <c r="B22" s="9" t="n">
        <v>0.01</v>
      </c>
    </row>
    <row r="23" customFormat="false" ht="15" hidden="false" customHeight="false" outlineLevel="0" collapsed="false">
      <c r="A23" s="5" t="s">
        <v>29</v>
      </c>
      <c r="B23" s="10" t="n">
        <f aca="false">SUM(B19:B22)</f>
        <v>0.07</v>
      </c>
    </row>
    <row r="24" customFormat="false" ht="15" hidden="false" customHeight="false" outlineLevel="0" collapsed="false">
      <c r="A24" s="7" t="s">
        <v>30</v>
      </c>
      <c r="B24" s="8" t="n">
        <f aca="false">B16*(1-B23)</f>
        <v>6.04035</v>
      </c>
      <c r="F24" s="2" t="s">
        <v>31</v>
      </c>
    </row>
    <row r="26" customFormat="false" ht="21.75" hidden="false" customHeight="true" outlineLevel="0" collapsed="false">
      <c r="A26" s="3" t="s">
        <v>32</v>
      </c>
      <c r="B26" s="4"/>
      <c r="C26" s="4"/>
      <c r="D26" s="4"/>
      <c r="E26" s="4"/>
      <c r="F26" s="4"/>
    </row>
    <row r="27" customFormat="false" ht="15" hidden="false" customHeight="false" outlineLevel="0" collapsed="false">
      <c r="A27" s="5" t="s">
        <v>33</v>
      </c>
      <c r="B27" s="11" t="n">
        <f aca="false">B24-B11</f>
        <v>1.64035</v>
      </c>
      <c r="F27" s="2" t="s">
        <v>34</v>
      </c>
    </row>
    <row r="28" customFormat="false" ht="15" hidden="false" customHeight="false" outlineLevel="0" collapsed="false">
      <c r="A28" s="5" t="s">
        <v>35</v>
      </c>
      <c r="B28" s="10" t="n">
        <f aca="false">IF(B24=0,0,B27/B24)</f>
        <v>0.271565389422798</v>
      </c>
    </row>
    <row r="29" customFormat="false" ht="15" hidden="false" customHeight="false" outlineLevel="0" collapsed="false">
      <c r="A29" s="5" t="s">
        <v>36</v>
      </c>
      <c r="B29" s="9" t="n">
        <v>0.4</v>
      </c>
      <c r="F29" s="2" t="s">
        <v>37</v>
      </c>
    </row>
    <row r="30" customFormat="false" ht="15" hidden="false" customHeight="false" outlineLevel="0" collapsed="false">
      <c r="A30" s="7" t="s">
        <v>38</v>
      </c>
      <c r="B30" s="12" t="str">
        <f aca="false">IF(B28&gt;=B29,"Works","Does not work")</f>
        <v>Does not work</v>
      </c>
    </row>
    <row r="31" customFormat="false" ht="15" hidden="false" customHeight="false" outlineLevel="0" collapsed="false">
      <c r="A31" s="5" t="s">
        <v>39</v>
      </c>
      <c r="B31" s="11" t="n">
        <f aca="false">B24*(1-B29)</f>
        <v>3.62421</v>
      </c>
      <c r="F31" s="2" t="s">
        <v>40</v>
      </c>
    </row>
    <row r="32" customFormat="false" ht="15" hidden="false" customHeight="false" outlineLevel="0" collapsed="false">
      <c r="A32" s="5" t="s">
        <v>41</v>
      </c>
      <c r="B32" s="11" t="n">
        <f aca="false">MAX(0,B11-B31)</f>
        <v>0.775790000000001</v>
      </c>
      <c r="F32" s="2" t="s">
        <v>42</v>
      </c>
    </row>
    <row r="33" customFormat="false" ht="15" hidden="false" customHeight="false" outlineLevel="0" collapsed="false">
      <c r="A33" s="5" t="s">
        <v>43</v>
      </c>
      <c r="B33" s="11" t="n">
        <f aca="false">IF((1-B15)*(1-B23)*(1-B29)=0,0,B11/((1-B15)*(1-B23)*(1-B29)))</f>
        <v>15.7706093189964</v>
      </c>
      <c r="F33" s="2" t="s">
        <v>44</v>
      </c>
    </row>
    <row r="35" customFormat="false" ht="21.75" hidden="false" customHeight="true" outlineLevel="0" collapsed="false">
      <c r="A35" s="3" t="s">
        <v>45</v>
      </c>
      <c r="B35" s="4"/>
      <c r="C35" s="4"/>
      <c r="D35" s="4"/>
      <c r="E35" s="4"/>
      <c r="F35" s="4"/>
    </row>
    <row r="36" customFormat="false" ht="15" hidden="false" customHeight="false" outlineLevel="0" collapsed="false">
      <c r="B36" s="13" t="s">
        <v>46</v>
      </c>
      <c r="C36" s="13" t="s">
        <v>47</v>
      </c>
      <c r="D36" s="13" t="s">
        <v>48</v>
      </c>
    </row>
    <row r="37" customFormat="false" ht="15" hidden="false" customHeight="false" outlineLevel="0" collapsed="false">
      <c r="A37" s="5" t="s">
        <v>49</v>
      </c>
      <c r="B37" s="6" t="n">
        <v>3.2</v>
      </c>
      <c r="C37" s="6" t="n">
        <v>2.8</v>
      </c>
      <c r="D37" s="6" t="n">
        <v>2.35</v>
      </c>
      <c r="F37" s="2" t="s">
        <v>50</v>
      </c>
    </row>
    <row r="38" customFormat="false" ht="15" hidden="false" customHeight="false" outlineLevel="0" collapsed="false">
      <c r="A38" s="5" t="s">
        <v>13</v>
      </c>
      <c r="B38" s="11" t="n">
        <f aca="false">B37+$B$8+$B$9+$B$10</f>
        <v>4.4</v>
      </c>
      <c r="C38" s="11" t="n">
        <f aca="false">C37+$B$8+$B$9+$B$10</f>
        <v>4</v>
      </c>
      <c r="D38" s="11" t="n">
        <f aca="false">D37+$B$8+$B$9+$B$10</f>
        <v>3.55</v>
      </c>
    </row>
    <row r="39" customFormat="false" ht="15" hidden="false" customHeight="false" outlineLevel="0" collapsed="false">
      <c r="A39" s="5" t="s">
        <v>33</v>
      </c>
      <c r="B39" s="11" t="n">
        <f aca="false">$B$24-B38</f>
        <v>1.64035</v>
      </c>
      <c r="C39" s="11" t="n">
        <f aca="false">$B$24-C38</f>
        <v>2.04035</v>
      </c>
      <c r="D39" s="11" t="n">
        <f aca="false">$B$24-D38</f>
        <v>2.49035</v>
      </c>
      <c r="F39" s="2" t="s">
        <v>51</v>
      </c>
    </row>
    <row r="40" customFormat="false" ht="15" hidden="false" customHeight="false" outlineLevel="0" collapsed="false">
      <c r="A40" s="5" t="s">
        <v>35</v>
      </c>
      <c r="B40" s="10" t="n">
        <f aca="false">IF($B$24=0,0,B39/$B$24)</f>
        <v>0.271565389422798</v>
      </c>
      <c r="C40" s="10" t="n">
        <f aca="false">IF($B$24=0,0,C39/$B$24)</f>
        <v>0.337786717657089</v>
      </c>
      <c r="D40" s="10" t="n">
        <f aca="false">IF($B$24=0,0,D39/$B$24)</f>
        <v>0.412285711920667</v>
      </c>
    </row>
    <row r="41" customFormat="false" ht="15" hidden="false" customHeight="false" outlineLevel="0" collapsed="false">
      <c r="A41" s="7" t="s">
        <v>38</v>
      </c>
      <c r="B41" s="12" t="str">
        <f aca="false">IF(B40&gt;=$B$29,"Works","Does not work")</f>
        <v>Does not work</v>
      </c>
      <c r="C41" s="12" t="str">
        <f aca="false">IF(C40&gt;=$B$29,"Works","Does not work")</f>
        <v>Does not work</v>
      </c>
      <c r="D41" s="12" t="str">
        <f aca="false">IF(D40&gt;=$B$29,"Works","Does not work")</f>
        <v>Works</v>
      </c>
    </row>
    <row r="43" customFormat="false" ht="21.75" hidden="false" customHeight="true" outlineLevel="0" collapsed="false">
      <c r="A43" s="3" t="s">
        <v>52</v>
      </c>
      <c r="B43" s="4"/>
      <c r="C43" s="4"/>
      <c r="D43" s="4"/>
      <c r="E43" s="4"/>
      <c r="F43" s="4"/>
    </row>
    <row r="44" customFormat="false" ht="15" hidden="false" customHeight="false" outlineLevel="0" collapsed="false">
      <c r="A44" s="5" t="s">
        <v>53</v>
      </c>
    </row>
    <row r="45" customFormat="false" ht="15" hidden="false" customHeight="false" outlineLevel="0" collapsed="false">
      <c r="A45" s="5" t="s">
        <v>54</v>
      </c>
    </row>
    <row r="46" customFormat="false" ht="15" hidden="false" customHeight="false" outlineLevel="0" collapsed="false">
      <c r="A46" s="5" t="s">
        <v>55</v>
      </c>
    </row>
    <row r="47" customFormat="false" ht="15" hidden="false" customHeight="false" outlineLevel="0" collapsed="false">
      <c r="A47" s="7"/>
    </row>
    <row r="48" customFormat="false" ht="15" hidden="false" customHeight="false" outlineLevel="0" collapsed="false">
      <c r="A48" s="7" t="s">
        <v>56</v>
      </c>
    </row>
    <row r="49" customFormat="false" ht="15" hidden="false" customHeight="false" outlineLevel="0" collapsed="false">
      <c r="A49" s="7" t="s">
        <v>57</v>
      </c>
    </row>
    <row r="51" customFormat="false" ht="15" hidden="false" customHeight="false" outlineLevel="0" collapsed="false">
      <c r="A51" s="2" t="s">
        <v>58</v>
      </c>
    </row>
  </sheetData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2026-09-07T01:32:43Z</dcterms:created>
  <dc:creator>openpyxl</dc:creator>
  <dc:description/>
  <dc:language>en-US</dc:language>
  <cp:lastModifiedBy/>
  <dcterms:modified xsi:type="dcterms:W3CDTF">2026-09-07T01:32:43Z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